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560" windowHeight="8460"/>
  </bookViews>
  <sheets>
    <sheet name="Sheet1" sheetId="1" r:id="rId1"/>
  </sheets>
  <definedNames>
    <definedName name="_xlnm.Print_Area" localSheetId="0">Sheet1!$A$1:$J$31</definedName>
  </definedNames>
  <calcPr calcId="144525"/>
</workbook>
</file>

<file path=xl/sharedStrings.xml><?xml version="1.0" encoding="utf-8"?>
<sst xmlns="http://schemas.openxmlformats.org/spreadsheetml/2006/main" count="108" uniqueCount="83">
  <si>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</si>
  <si>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</si>
  <si>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（2022年度）</t>
  </si>
  <si>
    <t>项目名称</t>
  </si>
  <si>
    <t>北京市儿科研究所出生缺陷精准医学研究</t>
  </si>
  <si>
    <t>主管部门</t>
  </si>
  <si>
    <t>北京市卫生健康委员会</t>
  </si>
  <si>
    <t>实施单位</t>
  </si>
  <si>
    <t>北京市儿科研究所</t>
  </si>
  <si>
    <t>项目负责人</t>
  </si>
  <si>
    <t>李巍</t>
  </si>
  <si>
    <t>联系电话</t>
  </si>
  <si>
    <t>010-59616894</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</si>
  <si>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</si>
  <si>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</si>
  <si>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</si>
  <si>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</si>
  <si>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</si>
  <si>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</si>
  <si>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</si>
  <si>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</si>
  <si>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</si>
  <si>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</si>
  <si>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</si>
  <si>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</si>
  <si>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</si>
  <si>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</si>
  <si>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</si>
  <si>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2022年度目标：课题一：基于已完成的2.5万余例新生儿基因筛查，进一步扩大筛查样本，开发建立中国本土的新生儿基因筛查知识库；对筛查阳性本病例进行父母亲本来源验证和确诊，优化和开发基于无表型指征的基因变异判读体系；通过遗传咨询和产前诊断的方式，指导患儿家庭再生育等问题，防止同样患儿的出生，降低我国人群出生缺陷率；基于新生儿筛查结果实现早筛查早发现，对筛查阳性病确诊的病例，实施有效治疗；发表SCI论文2篇。
课题二：已完成约100例先天性结构畸形患者及父母的全外显子测序和拷贝数变异检测，并初步搭建分析流程。本年度将进一步扩大样本量，继续进行先天性骨骼系统发育异常以及其他结构畸形的患儿致病基因检测，争取发现1-2个新的疾病相关基因，并开展相应的功能学研究，撰写并投稿SCI论文或核心期刊论文1-2篇。
课题三：已完成累及呼吸系统的单基因遗传病的常见基因的检测流程的搭建，并逐步搭建患儿分子诊断与临床表型的本地数据库，本年度重点纳入临床怀疑原发纤毛运动障碍的患儿家系，寻找新的疾病相关基因，并开展相应的功能学研究分析，发表SCI论文和核心期刊论文各1篇。
课题四：已完成约50例发育迟缓患儿家系的分子诊断，并搭建相应的分析平台。本年度将进一步扩大样本量，整合CNV-seq及RNA-seq技术，建立立体化精准诊断平台。对诊断结果和临床资料进行分析研究，鉴定基因型-表型关联关联性，指导临床治疗和预后。对数据进行有效整合，构建具有临床指导意义的公共及本地患者突变数据库以及相关的临床表型知识库。争取发现新的致病基因1个，通过家系分析以及功能验证，撰写并投稿文章1-2篇。</t>
  </si>
  <si>
    <t>2022年度实际完成情况：课题一：已完成超过2.8万例的新生儿基因筛查，完成超过500例的筛查阳性样本亲本来源验证和遗传咨询；已完成基于无表型指征的基因变异判读体系建立以及智能工具的搭建；发表相关学术论文2篇。
课题2：已完成超过200例先天结构畸形的家系基因组检测，开展TRPV4、SCARF2、PUF60等基因功能学研究，发表相关SCI论文2篇。
课题3：已完成累计超过200例的呼吸系统相关疾病的遗传学研究，开展TONSL基因的功能学研究，发表相关SCI论文1篇。
课题4：已完成超过100例的神经系统发育异常的患儿家系基因组检测，并搭建了本地数据库，开展新的候选基因功能学研究，发表SCI论文2篇。</t>
  </si>
  <si>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</si>
  <si>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</si>
  <si>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</si>
  <si>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</si>
  <si>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</si>
  <si>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</si>
  <si>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</si>
  <si>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</si>
  <si>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</si>
  <si>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</si>
  <si>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设备采购任务完成率（数量等）</t>
  </si>
  <si>
    <t>因实验室实际需求等原因，购置设备名录有调整</t>
  </si>
  <si>
    <t>新生儿单基因筛查样本入组</t>
  </si>
  <si>
    <t>＞3000例</t>
  </si>
  <si>
    <t>2700例</t>
  </si>
  <si>
    <t>因疫情等原因，入组样本较预期有所减少</t>
  </si>
  <si>
    <t>完成国家级、市局级以上项目课题立项数量</t>
  </si>
  <si>
    <t>3项</t>
  </si>
  <si>
    <t>培养各类研究生数量</t>
  </si>
  <si>
    <t>≥2名</t>
  </si>
  <si>
    <t>2名</t>
  </si>
  <si>
    <t>质量指标</t>
  </si>
  <si>
    <t>新增仪器设备验收合格率</t>
  </si>
  <si>
    <t>未见验收材料</t>
  </si>
  <si>
    <t>发表SCI论文比例</t>
  </si>
  <si>
    <t>＞60%</t>
  </si>
  <si>
    <t>时效指标</t>
  </si>
  <si>
    <t>项目整体进度实施有效期</t>
  </si>
  <si>
    <t>2022年全年</t>
  </si>
  <si>
    <t>实验样本的入组检测进度期</t>
  </si>
  <si>
    <t>成本指标</t>
  </si>
  <si>
    <t>项目预算控制数</t>
  </si>
  <si>
    <t>539.7398万元</t>
  </si>
  <si>
    <t>539.739618万元</t>
  </si>
  <si>
    <r>
      <rPr>
        <sz val="12"/>
        <color theme="1"/>
        <rFont val="宋体"/>
        <charset val="134"/>
      </rPr>
      <t>效果指标(</t>
    </r>
    <r>
      <rPr>
        <sz val="12"/>
        <color theme="1"/>
        <rFont val="宋体"/>
        <charset val="134"/>
      </rPr>
      <t>3</t>
    </r>
    <r>
      <rPr>
        <sz val="12"/>
        <color theme="1"/>
        <rFont val="宋体"/>
        <charset val="134"/>
      </rPr>
      <t>0分)</t>
    </r>
  </si>
  <si>
    <t>经济效益指标</t>
  </si>
  <si>
    <t>未来开发新的诊疗方法可以节约社会支出，研发新技术，与传统方法比较，新技术方案成本更低。</t>
  </si>
  <si>
    <t>社会效益指标</t>
  </si>
  <si>
    <t>发表SCI国际论文篇数</t>
  </si>
  <si>
    <t>≥5篇</t>
  </si>
  <si>
    <t>5篇</t>
  </si>
  <si>
    <t>发表国家核心期刊论文篇数</t>
  </si>
  <si>
    <t>≥2篇</t>
  </si>
  <si>
    <t>2篇</t>
  </si>
  <si>
    <t>生态效益指标</t>
  </si>
  <si>
    <t>无</t>
  </si>
  <si>
    <t>可持续影响指标</t>
  </si>
  <si>
    <r>
      <rPr>
        <sz val="12"/>
        <color theme="1"/>
        <rFont val="宋体"/>
        <charset val="134"/>
      </rPr>
      <t>满意度
指标
（1</t>
    </r>
    <r>
      <rPr>
        <sz val="12"/>
        <color theme="1"/>
        <rFont val="宋体"/>
        <charset val="134"/>
      </rPr>
      <t>0</t>
    </r>
    <r>
      <rPr>
        <sz val="12"/>
        <color theme="1"/>
        <rFont val="宋体"/>
        <charset val="134"/>
      </rPr>
      <t>分）</t>
    </r>
  </si>
  <si>
    <t>服务对象满意度指标</t>
  </si>
  <si>
    <t>受益患儿家长满意度</t>
  </si>
  <si>
    <t>＞90%</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</si>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</sst>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Red]\(0.000000\)"/>
    <numFmt numFmtId="177" formatCode="0.00_ "/>
  </numFmts>
  <fonts count="30">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name val="宋体"/>
      <charset val="134"/>
    </font>
    <font>
      <b/>
      <sz val="12"/>
      <name val="宋体"/>
      <charset val="134"/>
    </font>
    <font>
      <sz val="12"/>
      <color theme="1"/>
      <name val="宋体"/>
      <charset val="134"/>
    </font>
    <font>
      <b/>
      <sz val="12"/>
      <color rgb="FF000000"/>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9" fillId="2" borderId="0" applyNumberFormat="0" applyBorder="0" applyAlignment="0" applyProtection="0">
      <alignment vertical="center"/>
    </xf>
    <xf numFmtId="0" fontId="10"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4" borderId="0" applyNumberFormat="0" applyBorder="0" applyAlignment="0" applyProtection="0">
      <alignment vertical="center"/>
    </xf>
    <xf numFmtId="0" fontId="11" fillId="5" borderId="0" applyNumberFormat="0" applyBorder="0" applyAlignment="0" applyProtection="0">
      <alignment vertical="center"/>
    </xf>
    <xf numFmtId="43" fontId="0"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7" borderId="9" applyNumberFormat="0" applyFont="0" applyAlignment="0" applyProtection="0">
      <alignment vertical="center"/>
    </xf>
    <xf numFmtId="0" fontId="12"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10" applyNumberFormat="0" applyFill="0" applyAlignment="0" applyProtection="0">
      <alignment vertical="center"/>
    </xf>
    <xf numFmtId="0" fontId="20" fillId="0" borderId="10" applyNumberFormat="0" applyFill="0" applyAlignment="0" applyProtection="0">
      <alignment vertical="center"/>
    </xf>
    <xf numFmtId="0" fontId="12" fillId="9" borderId="0" applyNumberFormat="0" applyBorder="0" applyAlignment="0" applyProtection="0">
      <alignment vertical="center"/>
    </xf>
    <xf numFmtId="0" fontId="15" fillId="0" borderId="11" applyNumberFormat="0" applyFill="0" applyAlignment="0" applyProtection="0">
      <alignment vertical="center"/>
    </xf>
    <xf numFmtId="0" fontId="12" fillId="10" borderId="0" applyNumberFormat="0" applyBorder="0" applyAlignment="0" applyProtection="0">
      <alignment vertical="center"/>
    </xf>
    <xf numFmtId="0" fontId="21" fillId="11" borderId="12" applyNumberFormat="0" applyAlignment="0" applyProtection="0">
      <alignment vertical="center"/>
    </xf>
    <xf numFmtId="0" fontId="22" fillId="11" borderId="8" applyNumberFormat="0" applyAlignment="0" applyProtection="0">
      <alignment vertical="center"/>
    </xf>
    <xf numFmtId="0" fontId="23" fillId="12" borderId="13" applyNumberFormat="0" applyAlignment="0" applyProtection="0">
      <alignment vertical="center"/>
    </xf>
    <xf numFmtId="0" fontId="9" fillId="13" borderId="0" applyNumberFormat="0" applyBorder="0" applyAlignment="0" applyProtection="0">
      <alignment vertical="center"/>
    </xf>
    <xf numFmtId="0" fontId="12" fillId="14" borderId="0" applyNumberFormat="0" applyBorder="0" applyAlignment="0" applyProtection="0">
      <alignment vertical="center"/>
    </xf>
    <xf numFmtId="0" fontId="24" fillId="0" borderId="14" applyNumberFormat="0" applyFill="0" applyAlignment="0" applyProtection="0">
      <alignment vertical="center"/>
    </xf>
    <xf numFmtId="0" fontId="25" fillId="0" borderId="15"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9" fillId="17" borderId="0" applyNumberFormat="0" applyBorder="0" applyAlignment="0" applyProtection="0">
      <alignment vertical="center"/>
    </xf>
    <xf numFmtId="0" fontId="12"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2" fillId="27" borderId="0" applyNumberFormat="0" applyBorder="0" applyAlignment="0" applyProtection="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9" fillId="31" borderId="0" applyNumberFormat="0" applyBorder="0" applyAlignment="0" applyProtection="0">
      <alignment vertical="center"/>
    </xf>
    <xf numFmtId="0" fontId="12" fillId="32" borderId="0" applyNumberFormat="0" applyBorder="0" applyAlignment="0" applyProtection="0">
      <alignment vertical="center"/>
    </xf>
  </cellStyleXfs>
  <cellXfs count="43">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176" fontId="5" fillId="0" borderId="1" xfId="0" applyNumberFormat="1" applyFont="1" applyBorder="1" applyAlignment="1">
      <alignment horizontal="center" vertical="center"/>
    </xf>
    <xf numFmtId="0" fontId="4" fillId="0" borderId="1" xfId="0" applyFont="1" applyBorder="1" applyAlignment="1">
      <alignment horizontal="left" vertical="center" wrapText="1"/>
    </xf>
    <xf numFmtId="0" fontId="5" fillId="0" borderId="1" xfId="0" applyFont="1" applyBorder="1" applyAlignment="1">
      <alignment horizontal="center" vertical="center"/>
    </xf>
    <xf numFmtId="0" fontId="6"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7" fillId="0" borderId="5" xfId="0" applyFont="1" applyBorder="1" applyAlignment="1">
      <alignment horizontal="center" vertical="center" wrapText="1"/>
    </xf>
    <xf numFmtId="0" fontId="4" fillId="0" borderId="5" xfId="0" applyFont="1" applyBorder="1" applyAlignment="1">
      <alignment horizontal="center" vertical="center"/>
    </xf>
    <xf numFmtId="0" fontId="5" fillId="0" borderId="1" xfId="0" applyNumberFormat="1" applyFont="1" applyFill="1" applyBorder="1" applyAlignment="1" applyProtection="1">
      <alignment horizontal="center" vertical="center" wrapText="1"/>
    </xf>
    <xf numFmtId="9" fontId="4" fillId="0" borderId="1" xfId="0" applyNumberFormat="1" applyFont="1" applyBorder="1" applyAlignment="1">
      <alignment horizontal="center" vertical="center"/>
    </xf>
    <xf numFmtId="9" fontId="4" fillId="0" borderId="2" xfId="0" applyNumberFormat="1" applyFont="1" applyBorder="1" applyAlignment="1">
      <alignment horizontal="center" vertical="center" wrapText="1"/>
    </xf>
    <xf numFmtId="0" fontId="4" fillId="0" borderId="4" xfId="0" applyFont="1" applyBorder="1" applyAlignment="1">
      <alignment horizontal="center" vertical="center" wrapText="1"/>
    </xf>
    <xf numFmtId="0" fontId="7" fillId="0" borderId="6" xfId="0" applyFont="1" applyBorder="1" applyAlignment="1">
      <alignment horizontal="center" vertical="center" wrapText="1"/>
    </xf>
    <xf numFmtId="0" fontId="4" fillId="0" borderId="6" xfId="0" applyFont="1" applyBorder="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horizontal="center" vertical="center"/>
    </xf>
    <xf numFmtId="0" fontId="4" fillId="0" borderId="4" xfId="0" applyFont="1" applyBorder="1" applyAlignment="1">
      <alignment horizontal="center" vertical="center"/>
    </xf>
    <xf numFmtId="0" fontId="4" fillId="0" borderId="7" xfId="0" applyFont="1" applyBorder="1" applyAlignment="1">
      <alignment horizontal="center" vertical="center"/>
    </xf>
    <xf numFmtId="9" fontId="4"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0" fontId="7" fillId="0" borderId="7" xfId="0" applyFont="1" applyBorder="1" applyAlignment="1">
      <alignment horizontal="center" vertical="center" wrapText="1"/>
    </xf>
    <xf numFmtId="0" fontId="4" fillId="0" borderId="5" xfId="0" applyFont="1" applyBorder="1" applyAlignment="1">
      <alignment horizontal="center" vertical="center" wrapText="1"/>
    </xf>
    <xf numFmtId="0" fontId="7" fillId="0" borderId="1" xfId="0" applyFont="1" applyBorder="1" applyAlignment="1">
      <alignment horizontal="center" vertical="center" wrapText="1"/>
    </xf>
    <xf numFmtId="10" fontId="4" fillId="0" borderId="1" xfId="0" applyNumberFormat="1" applyFont="1" applyBorder="1" applyAlignment="1">
      <alignment horizontal="center" vertical="center"/>
    </xf>
    <xf numFmtId="0" fontId="8"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9" fontId="4" fillId="0" borderId="1" xfId="11" applyFont="1" applyBorder="1" applyAlignment="1">
      <alignment horizontal="center" vertical="center"/>
    </xf>
    <xf numFmtId="177" fontId="4" fillId="0" borderId="1" xfId="0" applyNumberFormat="1" applyFont="1" applyBorder="1" applyAlignment="1">
      <alignment horizontal="center" vertical="center" wrapText="1"/>
    </xf>
    <xf numFmtId="177" fontId="5" fillId="0" borderId="1" xfId="0" applyNumberFormat="1" applyFont="1" applyBorder="1" applyAlignment="1">
      <alignment horizontal="center" vertical="center" wrapText="1"/>
    </xf>
    <xf numFmtId="177" fontId="8" fillId="0" borderId="1" xfId="0" applyNumberFormat="1"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2162175" y="1806575"/>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1"/>
  <sheetViews>
    <sheetView tabSelected="1" view="pageBreakPreview" zoomScale="80" zoomScaleNormal="100" workbookViewId="0">
      <selection activeCell="J16" sqref="J16"/>
    </sheetView>
  </sheetViews>
  <sheetFormatPr defaultColWidth="9" defaultRowHeight="14.25"/>
  <cols>
    <col min="1" max="1" width="5.375" customWidth="1"/>
    <col min="2" max="2" width="10.25" customWidth="1"/>
    <col min="3" max="3" width="12.25" customWidth="1"/>
    <col min="4" max="4" width="32" customWidth="1"/>
    <col min="5" max="5" width="22.625" customWidth="1"/>
    <col min="6" max="6" width="13.375" customWidth="1"/>
    <col min="7" max="7" width="18.125" customWidth="1"/>
    <col min="8" max="8" width="12.5" customWidth="1"/>
    <col min="9" max="9" width="11" customWidth="1"/>
    <col min="10" max="10" width="26.75" customWidth="1"/>
    <col min="11" max="12" width="12.625"/>
  </cols>
  <sheetData>
    <row r="1" ht="27" customHeight="1" spans="1:1">
      <c r="A1" s="1" t="s">
        <v>0</v>
      </c>
    </row>
    <row r="2" ht="33.95" customHeight="1" spans="1:10">
      <c r="A2" s="2" t="s">
        <v>1</v>
      </c>
      <c r="B2" s="2"/>
      <c r="C2" s="2"/>
      <c r="D2" s="2"/>
      <c r="E2" s="2"/>
      <c r="F2" s="2"/>
      <c r="G2" s="2"/>
      <c r="H2" s="2"/>
      <c r="I2" s="2"/>
      <c r="J2" s="2"/>
    </row>
    <row r="3" ht="18.75" customHeight="1" spans="1:10">
      <c r="A3" s="3" t="s">
        <v>2</v>
      </c>
      <c r="B3" s="3"/>
      <c r="C3" s="3"/>
      <c r="D3" s="3"/>
      <c r="E3" s="3"/>
      <c r="F3" s="3"/>
      <c r="G3" s="3"/>
      <c r="H3" s="3"/>
      <c r="I3" s="3"/>
      <c r="J3" s="3"/>
    </row>
    <row r="4" ht="20.1" customHeight="1" spans="1:10">
      <c r="A4" s="4" t="s">
        <v>3</v>
      </c>
      <c r="B4" s="4"/>
      <c r="C4" s="4"/>
      <c r="D4" s="4" t="s">
        <v>4</v>
      </c>
      <c r="E4" s="4"/>
      <c r="F4" s="4"/>
      <c r="G4" s="4"/>
      <c r="H4" s="4"/>
      <c r="I4" s="4"/>
      <c r="J4" s="4"/>
    </row>
    <row r="5" ht="20.1" customHeight="1" spans="1:10">
      <c r="A5" s="4" t="s">
        <v>5</v>
      </c>
      <c r="B5" s="4"/>
      <c r="C5" s="4"/>
      <c r="D5" s="4" t="s">
        <v>6</v>
      </c>
      <c r="E5" s="4"/>
      <c r="F5" s="4"/>
      <c r="G5" s="4" t="s">
        <v>7</v>
      </c>
      <c r="H5" s="5" t="s">
        <v>8</v>
      </c>
      <c r="I5" s="5"/>
      <c r="J5" s="5"/>
    </row>
    <row r="6" ht="20.1" customHeight="1" spans="1:10">
      <c r="A6" s="4" t="s">
        <v>9</v>
      </c>
      <c r="B6" s="4"/>
      <c r="C6" s="4"/>
      <c r="D6" s="4" t="s">
        <v>10</v>
      </c>
      <c r="E6" s="4"/>
      <c r="F6" s="4"/>
      <c r="G6" s="4" t="s">
        <v>11</v>
      </c>
      <c r="H6" s="5" t="s">
        <v>12</v>
      </c>
      <c r="I6" s="5"/>
      <c r="J6" s="5"/>
    </row>
    <row r="7" ht="28.5" spans="1:10">
      <c r="A7" s="5" t="s">
        <v>13</v>
      </c>
      <c r="B7" s="5"/>
      <c r="C7" s="5"/>
      <c r="D7" s="4"/>
      <c r="E7" s="5" t="s">
        <v>14</v>
      </c>
      <c r="F7" s="5" t="s">
        <v>15</v>
      </c>
      <c r="G7" s="5" t="s">
        <v>16</v>
      </c>
      <c r="H7" s="5" t="s">
        <v>17</v>
      </c>
      <c r="I7" s="5" t="s">
        <v>18</v>
      </c>
      <c r="J7" s="4" t="s">
        <v>19</v>
      </c>
    </row>
    <row r="8" ht="20.1" customHeight="1" spans="1:10">
      <c r="A8" s="5"/>
      <c r="B8" s="5"/>
      <c r="C8" s="5"/>
      <c r="D8" s="6" t="s">
        <v>20</v>
      </c>
      <c r="E8" s="7">
        <f>SUM(E9:E11)</f>
        <v>539.7398</v>
      </c>
      <c r="F8" s="7">
        <f>SUM(F9:F11)</f>
        <v>539.7398</v>
      </c>
      <c r="G8" s="7">
        <f>SUM(G9:G11)</f>
        <v>539.739618</v>
      </c>
      <c r="H8" s="4">
        <v>10</v>
      </c>
      <c r="I8" s="39">
        <f>G8/F8</f>
        <v>0.999999662800483</v>
      </c>
      <c r="J8" s="40">
        <f>10*I8</f>
        <v>9.99999662800483</v>
      </c>
    </row>
    <row r="9" ht="28.5" spans="1:10">
      <c r="A9" s="5"/>
      <c r="B9" s="5"/>
      <c r="C9" s="5"/>
      <c r="D9" s="8" t="s">
        <v>21</v>
      </c>
      <c r="E9" s="7">
        <v>539.7398</v>
      </c>
      <c r="F9" s="7">
        <v>539.7398</v>
      </c>
      <c r="G9" s="7">
        <v>539.739618</v>
      </c>
      <c r="H9" s="4" t="s">
        <v>22</v>
      </c>
      <c r="I9" s="39">
        <f>G9/F9</f>
        <v>0.999999662800483</v>
      </c>
      <c r="J9" s="5" t="s">
        <v>22</v>
      </c>
    </row>
    <row r="10" ht="24.95" customHeight="1" spans="1:10">
      <c r="A10" s="5"/>
      <c r="B10" s="5"/>
      <c r="C10" s="5"/>
      <c r="D10" s="4" t="s">
        <v>23</v>
      </c>
      <c r="E10" s="9" t="s">
        <v>22</v>
      </c>
      <c r="F10" s="9" t="s">
        <v>22</v>
      </c>
      <c r="G10" s="10" t="s">
        <v>22</v>
      </c>
      <c r="H10" s="4" t="s">
        <v>22</v>
      </c>
      <c r="I10" s="39" t="s">
        <v>22</v>
      </c>
      <c r="J10" s="5" t="s">
        <v>22</v>
      </c>
    </row>
    <row r="11" ht="18.95" customHeight="1" spans="1:10">
      <c r="A11" s="5"/>
      <c r="B11" s="5"/>
      <c r="C11" s="5"/>
      <c r="D11" s="11" t="s">
        <v>24</v>
      </c>
      <c r="E11" s="4" t="s">
        <v>22</v>
      </c>
      <c r="F11" s="4" t="s">
        <v>22</v>
      </c>
      <c r="G11" s="4" t="s">
        <v>22</v>
      </c>
      <c r="H11" s="4" t="s">
        <v>22</v>
      </c>
      <c r="I11" s="39" t="s">
        <v>22</v>
      </c>
      <c r="J11" s="5" t="s">
        <v>22</v>
      </c>
    </row>
    <row r="12" ht="26.1" customHeight="1" spans="1:10">
      <c r="A12" s="12" t="s">
        <v>25</v>
      </c>
      <c r="B12" s="5" t="s">
        <v>26</v>
      </c>
      <c r="C12" s="5"/>
      <c r="D12" s="5"/>
      <c r="E12" s="5"/>
      <c r="F12" s="5" t="s">
        <v>27</v>
      </c>
      <c r="G12" s="5"/>
      <c r="H12" s="5"/>
      <c r="I12" s="5"/>
      <c r="J12" s="5"/>
    </row>
    <row r="13" ht="303.95" customHeight="1" spans="1:10">
      <c r="A13" s="12"/>
      <c r="B13" s="13" t="s">
        <v>28</v>
      </c>
      <c r="C13" s="14"/>
      <c r="D13" s="14"/>
      <c r="E13" s="15"/>
      <c r="F13" s="5" t="s">
        <v>29</v>
      </c>
      <c r="G13" s="5"/>
      <c r="H13" s="5"/>
      <c r="I13" s="5"/>
      <c r="J13" s="5"/>
    </row>
    <row r="14" ht="24" customHeight="1" spans="1:10">
      <c r="A14" s="12" t="s">
        <v>30</v>
      </c>
      <c r="B14" s="5" t="s">
        <v>31</v>
      </c>
      <c r="C14" s="4" t="s">
        <v>32</v>
      </c>
      <c r="D14" s="4" t="s">
        <v>33</v>
      </c>
      <c r="E14" s="4" t="s">
        <v>34</v>
      </c>
      <c r="F14" s="5" t="s">
        <v>35</v>
      </c>
      <c r="G14" s="5"/>
      <c r="H14" s="5" t="s">
        <v>36</v>
      </c>
      <c r="I14" s="5" t="s">
        <v>19</v>
      </c>
      <c r="J14" s="5" t="s">
        <v>37</v>
      </c>
    </row>
    <row r="15" ht="33" customHeight="1" spans="1:10">
      <c r="A15" s="12"/>
      <c r="B15" s="16" t="s">
        <v>38</v>
      </c>
      <c r="C15" s="17" t="s">
        <v>39</v>
      </c>
      <c r="D15" s="18" t="s">
        <v>40</v>
      </c>
      <c r="E15" s="19">
        <v>1</v>
      </c>
      <c r="F15" s="20">
        <v>1</v>
      </c>
      <c r="G15" s="21"/>
      <c r="H15" s="5">
        <v>5</v>
      </c>
      <c r="I15" s="5">
        <v>3</v>
      </c>
      <c r="J15" s="5" t="s">
        <v>41</v>
      </c>
    </row>
    <row r="16" ht="36.75" customHeight="1" spans="1:10">
      <c r="A16" s="12"/>
      <c r="B16" s="22"/>
      <c r="C16" s="23"/>
      <c r="D16" s="18" t="s">
        <v>42</v>
      </c>
      <c r="E16" s="4" t="s">
        <v>43</v>
      </c>
      <c r="F16" s="24" t="s">
        <v>44</v>
      </c>
      <c r="G16" s="21"/>
      <c r="H16" s="5">
        <v>5</v>
      </c>
      <c r="I16" s="41">
        <v>4.5</v>
      </c>
      <c r="J16" s="5" t="s">
        <v>45</v>
      </c>
    </row>
    <row r="17" ht="36" customHeight="1" spans="1:10">
      <c r="A17" s="12"/>
      <c r="B17" s="22"/>
      <c r="C17" s="23"/>
      <c r="D17" s="18" t="s">
        <v>46</v>
      </c>
      <c r="E17" s="4" t="s">
        <v>47</v>
      </c>
      <c r="F17" s="25" t="s">
        <v>47</v>
      </c>
      <c r="G17" s="26"/>
      <c r="H17" s="5">
        <v>10</v>
      </c>
      <c r="I17" s="5">
        <v>10</v>
      </c>
      <c r="J17" s="5"/>
    </row>
    <row r="18" ht="18.95" customHeight="1" spans="1:10">
      <c r="A18" s="12"/>
      <c r="B18" s="22"/>
      <c r="C18" s="27"/>
      <c r="D18" s="18" t="s">
        <v>48</v>
      </c>
      <c r="E18" s="4" t="s">
        <v>49</v>
      </c>
      <c r="F18" s="25" t="s">
        <v>50</v>
      </c>
      <c r="G18" s="26"/>
      <c r="H18" s="5">
        <v>8</v>
      </c>
      <c r="I18" s="5">
        <v>8</v>
      </c>
      <c r="J18" s="4"/>
    </row>
    <row r="19" ht="21" customHeight="1" spans="1:10">
      <c r="A19" s="12"/>
      <c r="B19" s="22"/>
      <c r="C19" s="17" t="s">
        <v>51</v>
      </c>
      <c r="D19" s="5" t="s">
        <v>52</v>
      </c>
      <c r="E19" s="28">
        <v>1</v>
      </c>
      <c r="F19" s="20">
        <v>1</v>
      </c>
      <c r="G19" s="21"/>
      <c r="H19" s="5">
        <v>5</v>
      </c>
      <c r="I19" s="5">
        <v>4</v>
      </c>
      <c r="J19" s="4" t="s">
        <v>53</v>
      </c>
    </row>
    <row r="20" ht="21" customHeight="1" spans="1:10">
      <c r="A20" s="12"/>
      <c r="B20" s="22"/>
      <c r="C20" s="27"/>
      <c r="D20" s="5" t="s">
        <v>54</v>
      </c>
      <c r="E20" s="5" t="s">
        <v>55</v>
      </c>
      <c r="F20" s="20">
        <v>1</v>
      </c>
      <c r="G20" s="21"/>
      <c r="H20" s="5">
        <v>6</v>
      </c>
      <c r="I20" s="5">
        <v>6</v>
      </c>
      <c r="J20" s="4"/>
    </row>
    <row r="21" ht="21" customHeight="1" spans="1:10">
      <c r="A21" s="12"/>
      <c r="B21" s="22"/>
      <c r="C21" s="17" t="s">
        <v>56</v>
      </c>
      <c r="D21" s="29" t="s">
        <v>57</v>
      </c>
      <c r="E21" s="29" t="s">
        <v>58</v>
      </c>
      <c r="F21" s="29" t="s">
        <v>58</v>
      </c>
      <c r="G21" s="29"/>
      <c r="H21" s="5">
        <v>3</v>
      </c>
      <c r="I21" s="5">
        <v>3</v>
      </c>
      <c r="J21" s="4"/>
    </row>
    <row r="22" ht="21" customHeight="1" spans="1:10">
      <c r="A22" s="12"/>
      <c r="B22" s="22"/>
      <c r="C22" s="27"/>
      <c r="D22" s="29" t="s">
        <v>59</v>
      </c>
      <c r="E22" s="29" t="s">
        <v>58</v>
      </c>
      <c r="F22" s="30" t="s">
        <v>58</v>
      </c>
      <c r="G22" s="31"/>
      <c r="H22" s="5">
        <v>3</v>
      </c>
      <c r="I22" s="5">
        <v>3</v>
      </c>
      <c r="J22" s="4"/>
    </row>
    <row r="23" ht="21" customHeight="1" spans="1:10">
      <c r="A23" s="12"/>
      <c r="B23" s="32"/>
      <c r="C23" s="4" t="s">
        <v>60</v>
      </c>
      <c r="D23" s="5" t="s">
        <v>61</v>
      </c>
      <c r="E23" s="5" t="s">
        <v>62</v>
      </c>
      <c r="F23" s="5" t="s">
        <v>63</v>
      </c>
      <c r="G23" s="5"/>
      <c r="H23" s="5">
        <v>5</v>
      </c>
      <c r="I23" s="5">
        <v>5</v>
      </c>
      <c r="J23" s="4"/>
    </row>
    <row r="24" ht="72.95" customHeight="1" spans="1:10">
      <c r="A24" s="12"/>
      <c r="B24" s="22" t="s">
        <v>64</v>
      </c>
      <c r="C24" s="33" t="s">
        <v>65</v>
      </c>
      <c r="D24" s="29" t="s">
        <v>66</v>
      </c>
      <c r="E24" s="29" t="s">
        <v>66</v>
      </c>
      <c r="F24" s="30" t="s">
        <v>66</v>
      </c>
      <c r="G24" s="31"/>
      <c r="H24" s="5">
        <v>10</v>
      </c>
      <c r="I24" s="5">
        <v>10</v>
      </c>
      <c r="J24" s="4"/>
    </row>
    <row r="25" ht="24.95" customHeight="1" spans="1:10">
      <c r="A25" s="12"/>
      <c r="B25" s="22"/>
      <c r="C25" s="34" t="s">
        <v>67</v>
      </c>
      <c r="D25" s="5" t="s">
        <v>68</v>
      </c>
      <c r="E25" s="5" t="s">
        <v>69</v>
      </c>
      <c r="F25" s="4" t="s">
        <v>70</v>
      </c>
      <c r="G25" s="4"/>
      <c r="H25" s="5">
        <v>10</v>
      </c>
      <c r="I25" s="5">
        <v>10</v>
      </c>
      <c r="J25" s="4"/>
    </row>
    <row r="26" ht="24.95" customHeight="1" spans="1:10">
      <c r="A26" s="12"/>
      <c r="B26" s="22"/>
      <c r="C26" s="34"/>
      <c r="D26" s="5" t="s">
        <v>71</v>
      </c>
      <c r="E26" s="5" t="s">
        <v>72</v>
      </c>
      <c r="F26" s="4" t="s">
        <v>73</v>
      </c>
      <c r="G26" s="4"/>
      <c r="H26" s="5">
        <v>10</v>
      </c>
      <c r="I26" s="5">
        <v>10</v>
      </c>
      <c r="J26" s="4"/>
    </row>
    <row r="27" ht="27" customHeight="1" spans="1:10">
      <c r="A27" s="12"/>
      <c r="B27" s="22"/>
      <c r="C27" s="34" t="s">
        <v>74</v>
      </c>
      <c r="D27" s="5" t="s">
        <v>75</v>
      </c>
      <c r="E27" s="5" t="s">
        <v>75</v>
      </c>
      <c r="F27" s="4" t="s">
        <v>75</v>
      </c>
      <c r="G27" s="4"/>
      <c r="H27" s="5"/>
      <c r="I27" s="4"/>
      <c r="J27" s="4"/>
    </row>
    <row r="28" ht="28.5" spans="1:10">
      <c r="A28" s="12"/>
      <c r="B28" s="32"/>
      <c r="C28" s="34" t="s">
        <v>76</v>
      </c>
      <c r="D28" s="5" t="s">
        <v>75</v>
      </c>
      <c r="E28" s="5" t="s">
        <v>75</v>
      </c>
      <c r="F28" s="4" t="s">
        <v>75</v>
      </c>
      <c r="G28" s="4"/>
      <c r="H28" s="5"/>
      <c r="I28" s="4"/>
      <c r="J28" s="5"/>
    </row>
    <row r="29" ht="42.75" spans="1:10">
      <c r="A29" s="12"/>
      <c r="B29" s="34" t="s">
        <v>77</v>
      </c>
      <c r="C29" s="34" t="s">
        <v>78</v>
      </c>
      <c r="D29" s="5" t="s">
        <v>79</v>
      </c>
      <c r="E29" s="4" t="s">
        <v>80</v>
      </c>
      <c r="F29" s="35">
        <v>0.967</v>
      </c>
      <c r="G29" s="4"/>
      <c r="H29" s="5">
        <v>10</v>
      </c>
      <c r="I29" s="4">
        <v>10</v>
      </c>
      <c r="J29" s="5"/>
    </row>
    <row r="30" spans="1:10">
      <c r="A30" s="36" t="s">
        <v>81</v>
      </c>
      <c r="B30" s="36"/>
      <c r="C30" s="36"/>
      <c r="D30" s="36"/>
      <c r="E30" s="36"/>
      <c r="F30" s="36"/>
      <c r="G30" s="36"/>
      <c r="H30" s="36">
        <f>SUM(H15:H29)+H8</f>
        <v>100</v>
      </c>
      <c r="I30" s="42">
        <f>SUM(I15:I29)+J8</f>
        <v>96.4999966280048</v>
      </c>
      <c r="J30" s="4"/>
    </row>
    <row r="31" ht="161.1" customHeight="1" spans="1:10">
      <c r="A31" s="37" t="s">
        <v>82</v>
      </c>
      <c r="B31" s="38"/>
      <c r="C31" s="38"/>
      <c r="D31" s="38"/>
      <c r="E31" s="38"/>
      <c r="F31" s="38"/>
      <c r="G31" s="38"/>
      <c r="H31" s="38"/>
      <c r="I31" s="38"/>
      <c r="J31" s="38"/>
    </row>
  </sheetData>
  <mergeCells count="41">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A30:G30"/>
    <mergeCell ref="A31:J31"/>
    <mergeCell ref="A12:A13"/>
    <mergeCell ref="A14:A29"/>
    <mergeCell ref="B15:B23"/>
    <mergeCell ref="B24:B28"/>
    <mergeCell ref="C15:C18"/>
    <mergeCell ref="C19:C20"/>
    <mergeCell ref="C21:C22"/>
    <mergeCell ref="C25:C26"/>
    <mergeCell ref="A7:C11"/>
  </mergeCells>
  <pageMargins left="0.708661417322835" right="0.511811023622047" top="0.551181102362205" bottom="0.551181102362205" header="0.31496062992126" footer="0.31496062992126"/>
  <pageSetup paperSize="9" scale="53"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oo</cp:lastModifiedBy>
  <dcterms:created xsi:type="dcterms:W3CDTF">2015-06-07T10:17:00Z</dcterms:created>
  <cp:lastPrinted>2020-04-24T18:17:00Z</cp:lastPrinted>
  <dcterms:modified xsi:type="dcterms:W3CDTF">2023-05-06T07:08:44Z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B1F539B24DCA40B39F6ECA562B2B3C57_12</vt:lpwstr>
  </property>
</Properties>
</file>